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ltonOrellana\DC\ACCDocs\STUDIO\20008 Chen Residence, Mercer Island\Project Files\06 Submittal Documents\BLDG, Sub6\"/>
    </mc:Choice>
  </mc:AlternateContent>
  <xr:revisionPtr revIDLastSave="0" documentId="13_ncr:1_{1FD99542-A03B-44CC-AB50-CF4D92A91847}" xr6:coauthVersionLast="47" xr6:coauthVersionMax="47" xr10:uidLastSave="{00000000-0000-0000-0000-000000000000}"/>
  <bookViews>
    <workbookView xWindow="-28920" yWindow="2220" windowWidth="29040" windowHeight="15720" xr2:uid="{6E86F44F-43DE-447E-B245-CE6BFECD28DB}"/>
  </bookViews>
  <sheets>
    <sheet name="Tree Replacements" sheetId="1" r:id="rId1"/>
    <sheet name="Drop Dow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7" i="1"/>
  <c r="F5" i="1"/>
  <c r="F3" i="1"/>
  <c r="J3" i="1" s="1"/>
  <c r="F2" i="1"/>
  <c r="J2" i="1" s="1"/>
  <c r="F4" i="1"/>
  <c r="F6" i="1"/>
  <c r="J6" i="1" s="1"/>
  <c r="F7" i="1"/>
  <c r="J7" i="1" s="1"/>
  <c r="F8" i="1"/>
  <c r="J8" i="1" s="1"/>
  <c r="F9" i="1"/>
  <c r="J9" i="1" s="1"/>
  <c r="F10" i="1"/>
  <c r="F11" i="1"/>
  <c r="F12" i="1"/>
  <c r="J12" i="1" s="1"/>
  <c r="F13" i="1"/>
  <c r="F14" i="1"/>
  <c r="F15" i="1"/>
  <c r="F16" i="1"/>
  <c r="J4" i="1"/>
  <c r="J10" i="1"/>
  <c r="J11" i="1"/>
  <c r="K25" i="1"/>
  <c r="K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tc={6ED2AE52-5894-496B-95A1-0A392CD6F4F8}</author>
    <author>tc={F28CDEEB-813B-404D-84DB-B82B03613952}</author>
    <author>tc={644F32BE-5BF6-4287-876F-97011E97CC84}</author>
    <author>tc={18F31675-07D2-4E07-B26C-9EC8C125A7D0}</author>
  </authors>
  <commentList>
    <comment ref="C1" authorId="0" shapeId="0" xr:uid="{6ED2AE52-5894-496B-95A1-0A392CD6F4F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Exceptional: A tree or group of trees that because of its unique historical, ecological, or aesthetic value constitutes an important community resource. An exceptional tree is a tree that is rare or exceptional by virtue of its size, species, condition, cultural/historic importance, age, and/or contribution as part of a tree grove. Trees with a diameter of more than 36 inches, or with a diameter that is equal to or greater than the diameter listed in the Exceptional Tree Table, are considered exceptional trees 
Grove: A group of eight or more trees each ten inches or more in diameter that form a continuous canopy. Trees that are part of a grove shall also be considered exceptional trees, unless they also meet the definition of a hazardous tree </t>
      </text>
    </comment>
    <comment ref="D1" authorId="1" shapeId="0" xr:uid="{F28CDEEB-813B-404D-84DB-B82B0361395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Any tree with a diameter of ten inches or more, and any tree that meets the definition of an exceptional tree. </t>
      </text>
    </comment>
    <comment ref="E1" authorId="2" shapeId="0" xr:uid="{644F32BE-5BF6-4287-876F-97011E97CC84}">
      <text>
        <t>[Threaded comment]
Your version of Excel allows you to read this threaded comment; however, any edits to it will get removed if the file is opened in a newer version of Excel. Learn more: https://go.microsoft.com/fwlink/?linkid=870924
Comment:
    MICC 19.10.060(A)(3)(a)-(c)</t>
      </text>
    </comment>
    <comment ref="F1" authorId="3" shapeId="0" xr:uid="{18F31675-07D2-4E07-B26C-9EC8C125A7D0}">
      <text>
        <t>[Threaded comment]
Your version of Excel allows you to read this threaded comment; however, any edits to it will get removed if the file is opened in a newer version of Excel. Learn more: https://go.microsoft.com/fwlink/?linkid=870924
Comment:
    MICC 19.10.070(A)</t>
      </text>
    </comment>
  </commentList>
</comments>
</file>

<file path=xl/sharedStrings.xml><?xml version="1.0" encoding="utf-8"?>
<sst xmlns="http://schemas.openxmlformats.org/spreadsheetml/2006/main" count="98" uniqueCount="26">
  <si>
    <t>Exceptional/Grove</t>
  </si>
  <si>
    <t>Exceptional Tree Removal Justified?</t>
  </si>
  <si>
    <t>Regulated?</t>
  </si>
  <si>
    <t>Number of Replacements Required by Code</t>
  </si>
  <si>
    <t>Number of Replacements Required if Reduced</t>
  </si>
  <si>
    <t>Exceptional</t>
  </si>
  <si>
    <t>Grove</t>
  </si>
  <si>
    <t>N/A</t>
  </si>
  <si>
    <t>Y</t>
  </si>
  <si>
    <t>N</t>
  </si>
  <si>
    <t>Diameter (inches)</t>
  </si>
  <si>
    <t>Total Replacement Trees Required per Tree</t>
  </si>
  <si>
    <t>Total Replacement Trees Required for Project</t>
  </si>
  <si>
    <t>Tree ID Number</t>
  </si>
  <si>
    <r>
      <t xml:space="preserve">Reason for Reduction </t>
    </r>
    <r>
      <rPr>
        <b/>
        <sz val="10"/>
        <color theme="3"/>
        <rFont val="Aptos Narrow"/>
        <family val="2"/>
        <scheme val="minor"/>
      </rPr>
      <t>(hazardous, poor health, dead, etc.)</t>
    </r>
  </si>
  <si>
    <t>Replacement Reduction per MICC 19.10.070(B)(4)?</t>
  </si>
  <si>
    <t>Total Trees On-Site</t>
  </si>
  <si>
    <t>Total Regulated Trees Removed</t>
  </si>
  <si>
    <t>Percentage Retained</t>
  </si>
  <si>
    <t xml:space="preserve">             Fair/Good</t>
  </si>
  <si>
    <t>Poor</t>
  </si>
  <si>
    <t>Exc. Lean</t>
  </si>
  <si>
    <t>Dead</t>
  </si>
  <si>
    <t>510</t>
  </si>
  <si>
    <t xml:space="preserve">  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</si>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</sst>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b/>
      <sz val="15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indexed="64"/>
      </top>
      <bottom/>
      <diagonal/>
    </border>
    <border>
      <left/>
      <right/>
      <top style="medium">
        <color rgb="FF0070C0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1" fillId="0" borderId="2" xfId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2" xfId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7">
    <dxf>
      <numFmt numFmtId="164" formatCode="0.00;[Red]0.00"/>
    </dxf>
    <dxf>
      <numFmt numFmtId="164" formatCode="0.00;[Red]0.00"/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lly McGuire" id="{3FAF8782-E971-4775-BEB8-7AF14FB56B13}" userId="S::molly.mcguire@mercerisland.gov::de48f202-c554-4d20-b509-a1290f484e3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4-05-31T22:54:02.01" personId="{3FAF8782-E971-4775-BEB8-7AF14FB56B13}" id="{6ED2AE52-5894-496B-95A1-0A392CD6F4F8}">
    <text xml:space="preserve">Exceptional: A tree or group of trees that because of its unique historical, ecological, or aesthetic value constitutes an important community resource. An exceptional tree is a tree that is rare or exceptional by virtue of its size, species, condition, cultural/historic importance, age, and/or contribution as part of a tree grove. Trees with a diameter of more than 36 inches, or with a diameter that is equal to or greater than the diameter listed in the Exceptional Tree Table, are considered exceptional trees 
Grove: A group of eight or more trees each ten inches or more in diameter that form a continuous canopy. Trees that are part of a grove shall also be considered exceptional trees, unless they also meet the definition of a hazardous tree </text>
  </threadedComment>
  <threadedComment ref="D1" dT="2024-05-31T22:52:50.11" personId="{3FAF8782-E971-4775-BEB8-7AF14FB56B13}" id="{F28CDEEB-813B-404D-84DB-B82B03613952}">
    <text xml:space="preserve">Any tree with a diameter of ten inches or more, and any tree that meets the definition of an exceptional tree. </text>
  </threadedComment>
  <threadedComment ref="E1" dT="2024-05-31T22:54:55.61" personId="{3FAF8782-E971-4775-BEB8-7AF14FB56B13}" id="{644F32BE-5BF6-4287-876F-97011E97CC84}">
    <text>MICC 19.10.060(A)(3)(a)-(c)</text>
  </threadedComment>
  <threadedComment ref="F1" dT="2024-05-31T22:55:17.89" personId="{3FAF8782-E971-4775-BEB8-7AF14FB56B13}" id="{18F31675-07D2-4E07-B26C-9EC8C125A7D0}">
    <text>MICC 19.10.070(A)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E62BC-D2A2-452A-AFEF-10B173C0401D}">
  <sheetPr>
    <pageSetUpPr fitToPage="1"/>
  </sheetPr>
  <dimension ref="A1:K36"/>
  <sheetViews>
    <sheetView tabSelected="1" view="pageBreakPreview" zoomScale="60" zoomScaleNormal="85" workbookViewId="0">
      <pane ySplit="1" topLeftCell="A2" activePane="bottomLeft" state="frozen"/>
      <selection pane="bottomLeft" activeCell="H23" sqref="H23"/>
    </sheetView>
  </sheetViews>
  <sheetFormatPr defaultColWidth="25.7265625" defaultRowHeight="14.5" x14ac:dyDescent="0.35"/>
  <cols>
    <col min="1" max="1" width="16.81640625" style="3" bestFit="1" customWidth="1"/>
    <col min="2" max="2" width="14.26953125" style="3" customWidth="1"/>
    <col min="3" max="3" width="23.54296875" style="3" bestFit="1" customWidth="1"/>
    <col min="4" max="4" width="14.7265625" style="3" bestFit="1" customWidth="1"/>
    <col min="5" max="5" width="23.7265625" style="3" bestFit="1" customWidth="1"/>
    <col min="6" max="6" width="32.1796875" style="3" bestFit="1" customWidth="1"/>
    <col min="7" max="7" width="25.7265625" style="3"/>
    <col min="8" max="8" width="32.1796875" style="3" bestFit="1" customWidth="1"/>
    <col min="9" max="9" width="27.1796875" style="3" customWidth="1"/>
    <col min="10" max="11" width="25.7265625" style="3"/>
    <col min="12" max="12" width="25.7265625" style="3" customWidth="1"/>
    <col min="13" max="16384" width="25.7265625" style="3"/>
  </cols>
  <sheetData>
    <row r="1" spans="1:11" s="1" customFormat="1" ht="59" thickBot="1" x14ac:dyDescent="0.4">
      <c r="A1" s="1" t="s">
        <v>13</v>
      </c>
      <c r="B1" s="2" t="s">
        <v>10</v>
      </c>
      <c r="C1" s="1" t="s">
        <v>0</v>
      </c>
      <c r="D1" s="1" t="s">
        <v>2</v>
      </c>
      <c r="E1" s="1" t="s">
        <v>1</v>
      </c>
      <c r="F1" s="5" t="s">
        <v>3</v>
      </c>
      <c r="G1" s="1" t="s">
        <v>15</v>
      </c>
      <c r="H1" s="1" t="s">
        <v>4</v>
      </c>
      <c r="I1" s="1" t="s">
        <v>14</v>
      </c>
      <c r="J1" s="5" t="s">
        <v>11</v>
      </c>
      <c r="K1" s="4"/>
    </row>
    <row r="2" spans="1:11" ht="15.75" customHeight="1" thickTop="1" x14ac:dyDescent="0.35">
      <c r="A2" s="7" t="s">
        <v>23</v>
      </c>
      <c r="B2" s="3">
        <v>36.5</v>
      </c>
      <c r="C2" s="3" t="s">
        <v>5</v>
      </c>
      <c r="D2" s="3" t="s">
        <v>8</v>
      </c>
      <c r="E2" s="3" t="s">
        <v>8</v>
      </c>
      <c r="F2" s="3">
        <f t="shared" ref="F2:F16" si="0">IF(C2="Exceptional",6,IF(C2="Grove",6,IF(B2&lt;=1,0,IF(B2&lt;10,1,IF(B2&lt;24,2,IF(B2&lt;36,3,IF(B2&gt;=36,6,0)))))))</f>
        <v>6</v>
      </c>
      <c r="G2" s="3" t="s">
        <v>9</v>
      </c>
      <c r="H2" s="3">
        <v>0</v>
      </c>
      <c r="I2" s="3" t="s">
        <v>20</v>
      </c>
      <c r="J2" s="6">
        <f>IF(G2="Y",H2,F2)</f>
        <v>6</v>
      </c>
      <c r="K2" s="13" t="s">
        <v>12</v>
      </c>
    </row>
    <row r="3" spans="1:11" ht="15" customHeight="1" x14ac:dyDescent="0.35">
      <c r="A3" s="3">
        <v>513</v>
      </c>
      <c r="B3" s="3">
        <v>8</v>
      </c>
      <c r="C3" s="3" t="s">
        <v>7</v>
      </c>
      <c r="D3" s="3" t="s">
        <v>9</v>
      </c>
      <c r="E3" s="3" t="s">
        <v>7</v>
      </c>
      <c r="F3" s="3">
        <f>IF(C3="Exceptional",6,IF(C3="Grove",6,IF(B3&lt;=1,0,IF(B3&lt;10,1,IF(B3&lt;24,2,IF(B3&lt;36,3,IF(B3&gt;=36,6,0)))))))</f>
        <v>1</v>
      </c>
      <c r="G3" s="3" t="s">
        <v>9</v>
      </c>
      <c r="H3" s="3">
        <v>0</v>
      </c>
      <c r="I3" s="3" t="s">
        <v>19</v>
      </c>
      <c r="J3" s="3">
        <f t="shared" ref="J3:J12" si="1">IF(G3="Y",H3,F3)</f>
        <v>1</v>
      </c>
      <c r="K3" s="14"/>
    </row>
    <row r="4" spans="1:11" ht="15.75" customHeight="1" x14ac:dyDescent="0.35">
      <c r="A4" s="3">
        <v>514</v>
      </c>
      <c r="B4" s="3">
        <v>8</v>
      </c>
      <c r="C4" s="3" t="s">
        <v>7</v>
      </c>
      <c r="D4" s="3" t="s">
        <v>9</v>
      </c>
      <c r="E4" s="3" t="s">
        <v>7</v>
      </c>
      <c r="F4" s="3">
        <f t="shared" si="0"/>
        <v>1</v>
      </c>
      <c r="G4" s="3" t="s">
        <v>9</v>
      </c>
      <c r="H4" s="3">
        <v>0</v>
      </c>
      <c r="I4" s="3" t="s">
        <v>19</v>
      </c>
      <c r="J4" s="3">
        <f t="shared" si="1"/>
        <v>1</v>
      </c>
      <c r="K4" s="14"/>
    </row>
    <row r="5" spans="1:11" ht="15.75" customHeight="1" x14ac:dyDescent="0.35">
      <c r="A5" s="3">
        <v>515</v>
      </c>
      <c r="B5" s="3">
        <v>8</v>
      </c>
      <c r="C5" s="3" t="s">
        <v>7</v>
      </c>
      <c r="D5" s="3" t="s">
        <v>9</v>
      </c>
      <c r="E5" s="3" t="s">
        <v>7</v>
      </c>
      <c r="F5" s="3">
        <f t="shared" si="0"/>
        <v>1</v>
      </c>
      <c r="G5" s="3" t="s">
        <v>9</v>
      </c>
      <c r="H5" s="3">
        <v>0</v>
      </c>
      <c r="I5" s="3" t="s">
        <v>19</v>
      </c>
      <c r="J5" s="3">
        <f t="shared" si="1"/>
        <v>1</v>
      </c>
      <c r="K5" s="14"/>
    </row>
    <row r="6" spans="1:11" ht="15" thickBot="1" x14ac:dyDescent="0.4">
      <c r="A6" s="3">
        <v>516</v>
      </c>
      <c r="B6" s="3">
        <v>12</v>
      </c>
      <c r="C6" s="3" t="s">
        <v>7</v>
      </c>
      <c r="D6" s="3" t="s">
        <v>8</v>
      </c>
      <c r="E6" s="3" t="s">
        <v>7</v>
      </c>
      <c r="F6" s="3">
        <f t="shared" si="0"/>
        <v>2</v>
      </c>
      <c r="G6" s="3" t="s">
        <v>9</v>
      </c>
      <c r="H6" s="3">
        <v>0</v>
      </c>
      <c r="I6" s="3" t="s">
        <v>19</v>
      </c>
      <c r="J6" s="3">
        <f t="shared" si="1"/>
        <v>2</v>
      </c>
      <c r="K6" s="14"/>
    </row>
    <row r="7" spans="1:11" x14ac:dyDescent="0.35">
      <c r="A7" s="3">
        <v>517</v>
      </c>
      <c r="B7" s="3">
        <v>18</v>
      </c>
      <c r="C7" s="3" t="s">
        <v>7</v>
      </c>
      <c r="D7" s="3" t="s">
        <v>8</v>
      </c>
      <c r="E7" s="3" t="s">
        <v>7</v>
      </c>
      <c r="F7" s="3">
        <f t="shared" si="0"/>
        <v>2</v>
      </c>
      <c r="G7" s="3" t="s">
        <v>9</v>
      </c>
      <c r="H7" s="3">
        <v>0</v>
      </c>
      <c r="I7" s="3" t="s">
        <v>19</v>
      </c>
      <c r="J7" s="3">
        <f t="shared" si="1"/>
        <v>2</v>
      </c>
      <c r="K7" s="15">
        <f>SUM(J2:J102)</f>
        <v>36</v>
      </c>
    </row>
    <row r="8" spans="1:11" x14ac:dyDescent="0.35">
      <c r="A8" s="3">
        <v>518</v>
      </c>
      <c r="B8" s="3">
        <v>30</v>
      </c>
      <c r="C8" s="3" t="s">
        <v>7</v>
      </c>
      <c r="D8" s="3" t="s">
        <v>8</v>
      </c>
      <c r="E8" s="3" t="s">
        <v>7</v>
      </c>
      <c r="F8" s="3">
        <f t="shared" si="0"/>
        <v>3</v>
      </c>
      <c r="G8" s="3" t="s">
        <v>9</v>
      </c>
      <c r="H8" s="3">
        <v>0</v>
      </c>
      <c r="I8" s="3" t="s">
        <v>21</v>
      </c>
      <c r="J8" s="3">
        <f t="shared" si="1"/>
        <v>3</v>
      </c>
      <c r="K8" s="11"/>
    </row>
    <row r="9" spans="1:11" ht="15" thickBot="1" x14ac:dyDescent="0.4">
      <c r="A9" s="3">
        <v>519</v>
      </c>
      <c r="B9" s="3">
        <v>36</v>
      </c>
      <c r="C9" s="3" t="s">
        <v>5</v>
      </c>
      <c r="D9" s="3" t="s">
        <v>8</v>
      </c>
      <c r="E9" s="3" t="s">
        <v>8</v>
      </c>
      <c r="F9" s="3">
        <f t="shared" si="0"/>
        <v>6</v>
      </c>
      <c r="G9" s="3" t="s">
        <v>9</v>
      </c>
      <c r="H9" s="3">
        <v>0</v>
      </c>
      <c r="I9" s="3" t="s">
        <v>19</v>
      </c>
      <c r="J9" s="3">
        <f t="shared" si="1"/>
        <v>6</v>
      </c>
      <c r="K9" s="12"/>
    </row>
    <row r="10" spans="1:11" x14ac:dyDescent="0.35">
      <c r="A10" s="3">
        <v>573</v>
      </c>
      <c r="B10" s="3">
        <v>18</v>
      </c>
      <c r="C10" s="3" t="s">
        <v>7</v>
      </c>
      <c r="D10" s="3" t="s">
        <v>8</v>
      </c>
      <c r="E10" s="3" t="s">
        <v>7</v>
      </c>
      <c r="F10" s="3">
        <f t="shared" si="0"/>
        <v>2</v>
      </c>
      <c r="G10" s="3" t="s">
        <v>9</v>
      </c>
      <c r="H10" s="3">
        <v>0</v>
      </c>
      <c r="I10" s="3" t="s">
        <v>19</v>
      </c>
      <c r="J10" s="3">
        <f t="shared" si="1"/>
        <v>2</v>
      </c>
    </row>
    <row r="11" spans="1:11" ht="15" thickBot="1" x14ac:dyDescent="0.4">
      <c r="A11" s="3">
        <v>576</v>
      </c>
      <c r="B11" s="3">
        <v>15</v>
      </c>
      <c r="C11" s="3" t="s">
        <v>7</v>
      </c>
      <c r="D11" s="3" t="s">
        <v>8</v>
      </c>
      <c r="E11" s="3" t="s">
        <v>7</v>
      </c>
      <c r="F11" s="3">
        <f t="shared" si="0"/>
        <v>2</v>
      </c>
      <c r="G11" s="3" t="s">
        <v>9</v>
      </c>
      <c r="H11" s="3">
        <v>0</v>
      </c>
      <c r="I11" s="3" t="s">
        <v>19</v>
      </c>
      <c r="J11" s="3">
        <f t="shared" si="1"/>
        <v>2</v>
      </c>
    </row>
    <row r="12" spans="1:11" x14ac:dyDescent="0.35">
      <c r="A12" s="3">
        <v>577</v>
      </c>
      <c r="B12" s="3">
        <v>10</v>
      </c>
      <c r="C12" s="3" t="s">
        <v>7</v>
      </c>
      <c r="D12" s="3" t="s">
        <v>8</v>
      </c>
      <c r="E12" s="3" t="s">
        <v>7</v>
      </c>
      <c r="F12" s="3">
        <f t="shared" si="0"/>
        <v>2</v>
      </c>
      <c r="G12" s="3" t="s">
        <v>9</v>
      </c>
      <c r="H12" s="3">
        <v>0</v>
      </c>
      <c r="I12" s="3" t="s">
        <v>21</v>
      </c>
      <c r="J12" s="3">
        <f t="shared" si="1"/>
        <v>2</v>
      </c>
      <c r="K12" s="8" t="s">
        <v>16</v>
      </c>
    </row>
    <row r="13" spans="1:11" x14ac:dyDescent="0.35">
      <c r="A13" s="3">
        <v>578</v>
      </c>
      <c r="B13" s="3">
        <v>25</v>
      </c>
      <c r="C13" s="3" t="s">
        <v>7</v>
      </c>
      <c r="D13" s="3" t="s">
        <v>8</v>
      </c>
      <c r="E13" s="3" t="s">
        <v>7</v>
      </c>
      <c r="F13" s="3">
        <f t="shared" si="0"/>
        <v>3</v>
      </c>
      <c r="G13" s="3" t="s">
        <v>9</v>
      </c>
      <c r="H13" s="3">
        <v>0</v>
      </c>
      <c r="I13" s="3" t="s">
        <v>19</v>
      </c>
      <c r="J13" s="3">
        <v>2</v>
      </c>
      <c r="K13" s="9"/>
    </row>
    <row r="14" spans="1:11" x14ac:dyDescent="0.35">
      <c r="A14" s="3">
        <v>599</v>
      </c>
      <c r="B14" s="3">
        <v>11</v>
      </c>
      <c r="C14" s="3" t="s">
        <v>7</v>
      </c>
      <c r="D14" s="3" t="s">
        <v>8</v>
      </c>
      <c r="E14" s="3" t="s">
        <v>7</v>
      </c>
      <c r="F14" s="3">
        <f t="shared" si="0"/>
        <v>2</v>
      </c>
      <c r="G14" s="3" t="s">
        <v>9</v>
      </c>
      <c r="H14" s="3">
        <v>0</v>
      </c>
      <c r="I14" s="3" t="s">
        <v>19</v>
      </c>
      <c r="J14" s="3">
        <v>2</v>
      </c>
      <c r="K14" s="9"/>
    </row>
    <row r="15" spans="1:11" ht="15" thickBot="1" x14ac:dyDescent="0.4">
      <c r="A15" s="3">
        <v>600</v>
      </c>
      <c r="B15" s="3">
        <v>10.6</v>
      </c>
      <c r="C15" s="3" t="s">
        <v>7</v>
      </c>
      <c r="D15" s="3" t="s">
        <v>8</v>
      </c>
      <c r="E15" s="3" t="s">
        <v>7</v>
      </c>
      <c r="F15" s="3">
        <f t="shared" si="0"/>
        <v>2</v>
      </c>
      <c r="G15" s="3" t="s">
        <v>9</v>
      </c>
      <c r="H15" s="3">
        <v>0</v>
      </c>
      <c r="I15" s="3" t="s">
        <v>19</v>
      </c>
      <c r="J15" s="3">
        <v>2</v>
      </c>
      <c r="K15" s="10"/>
    </row>
    <row r="16" spans="1:11" x14ac:dyDescent="0.35">
      <c r="A16" s="3">
        <v>601</v>
      </c>
      <c r="B16" s="3">
        <v>28</v>
      </c>
      <c r="C16" s="3" t="s">
        <v>7</v>
      </c>
      <c r="D16" s="3" t="s">
        <v>8</v>
      </c>
      <c r="E16" s="3" t="s">
        <v>7</v>
      </c>
      <c r="F16" s="3">
        <f t="shared" si="0"/>
        <v>3</v>
      </c>
      <c r="G16" s="3" t="s">
        <v>9</v>
      </c>
      <c r="H16" s="3">
        <v>0</v>
      </c>
      <c r="I16" s="3" t="s">
        <v>22</v>
      </c>
      <c r="J16" s="3">
        <v>2</v>
      </c>
      <c r="K16" s="11">
        <v>46</v>
      </c>
    </row>
    <row r="17" spans="8:11" x14ac:dyDescent="0.35">
      <c r="K17" s="11"/>
    </row>
    <row r="18" spans="8:11" ht="15" thickBot="1" x14ac:dyDescent="0.4">
      <c r="K18" s="12"/>
    </row>
    <row r="20" spans="8:11" ht="15" thickBot="1" x14ac:dyDescent="0.4"/>
    <row r="21" spans="8:11" x14ac:dyDescent="0.35">
      <c r="K21" s="13" t="s">
        <v>17</v>
      </c>
    </row>
    <row r="22" spans="8:11" x14ac:dyDescent="0.35">
      <c r="K22" s="16"/>
    </row>
    <row r="23" spans="8:11" x14ac:dyDescent="0.35">
      <c r="K23" s="16"/>
    </row>
    <row r="24" spans="8:11" ht="15" thickBot="1" x14ac:dyDescent="0.4">
      <c r="I24" s="3" t="s">
        <v>24</v>
      </c>
      <c r="K24" s="17"/>
    </row>
    <row r="25" spans="8:11" x14ac:dyDescent="0.35">
      <c r="K25" s="11">
        <f>COUNTIF(D2:D101,"Y")</f>
        <v>12</v>
      </c>
    </row>
    <row r="26" spans="8:11" x14ac:dyDescent="0.35">
      <c r="K26" s="11"/>
    </row>
    <row r="27" spans="8:11" ht="15" thickBot="1" x14ac:dyDescent="0.4">
      <c r="K27" s="12"/>
    </row>
    <row r="29" spans="8:11" ht="15" thickBot="1" x14ac:dyDescent="0.4"/>
    <row r="30" spans="8:11" x14ac:dyDescent="0.35">
      <c r="K30" s="8" t="s">
        <v>18</v>
      </c>
    </row>
    <row r="31" spans="8:11" x14ac:dyDescent="0.35">
      <c r="K31" s="9"/>
    </row>
    <row r="32" spans="8:11" x14ac:dyDescent="0.35">
      <c r="H32" s="3" t="s">
        <v>25</v>
      </c>
      <c r="K32" s="9"/>
    </row>
    <row r="33" spans="11:11" ht="15" thickBot="1" x14ac:dyDescent="0.4">
      <c r="K33" s="10"/>
    </row>
    <row r="34" spans="11:11" x14ac:dyDescent="0.35">
      <c r="K34" s="11">
        <f>((K16-K25)/K16)*100</f>
        <v>73.91304347826086</v>
      </c>
    </row>
    <row r="35" spans="11:11" x14ac:dyDescent="0.35">
      <c r="K35" s="11"/>
    </row>
    <row r="36" spans="11:11" ht="15" thickBot="1" x14ac:dyDescent="0.4">
      <c r="K36" s="12"/>
    </row>
  </sheetData>
  <mergeCells count="8">
    <mergeCell ref="K30:K33"/>
    <mergeCell ref="K34:K36"/>
    <mergeCell ref="K2:K6"/>
    <mergeCell ref="K7:K9"/>
    <mergeCell ref="K12:K15"/>
    <mergeCell ref="K16:K18"/>
    <mergeCell ref="K21:K24"/>
    <mergeCell ref="K25:K27"/>
  </mergeCells>
  <conditionalFormatting sqref="B2:B1048576">
    <cfRule type="cellIs" dxfId="6" priority="11" operator="greaterThanOrEqual">
      <formula>10</formula>
    </cfRule>
  </conditionalFormatting>
  <conditionalFormatting sqref="C2:C1048576">
    <cfRule type="cellIs" dxfId="5" priority="7" operator="equal">
      <formula>"Grove"</formula>
    </cfRule>
    <cfRule type="cellIs" dxfId="4" priority="8" operator="equal">
      <formula>"Exceptional"</formula>
    </cfRule>
  </conditionalFormatting>
  <conditionalFormatting sqref="D2:D1048576">
    <cfRule type="cellIs" dxfId="3" priority="6" operator="equal">
      <formula>"Y"</formula>
    </cfRule>
  </conditionalFormatting>
  <conditionalFormatting sqref="E2:E1048576">
    <cfRule type="cellIs" dxfId="2" priority="5" operator="equal">
      <formula>"N"</formula>
    </cfRule>
  </conditionalFormatting>
  <conditionalFormatting sqref="F2:F101">
    <cfRule type="expression" dxfId="1" priority="1">
      <formula>"IF(C2'Exceptional',6)"</formula>
    </cfRule>
    <cfRule type="expression" dxfId="0" priority="3">
      <formula>"IF(B2&lt;10,1,IF(B2&lt;24,2,IF(B2&lt;36,3)))"</formula>
    </cfRule>
  </conditionalFormatting>
  <pageMargins left="0.7" right="0.7" top="0.75" bottom="0.75" header="0.3" footer="0.3"/>
  <pageSetup paperSize="3"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BB98B9-DC58-472F-9D11-699CFD30FAF6}">
          <x14:formula1>
            <xm:f>'Drop Downs'!$A$1:$A$3</xm:f>
          </x14:formula1>
          <xm:sqref>C1:C1048576</xm:sqref>
        </x14:dataValidation>
        <x14:dataValidation type="list" allowBlank="1" showInputMessage="1" showErrorMessage="1" xr:uid="{EA74DA3F-C519-4263-BF56-3798D99849F5}">
          <x14:formula1>
            <xm:f>'Drop Downs'!$B$1:$B$2</xm:f>
          </x14:formula1>
          <xm:sqref>D1:D1048576</xm:sqref>
        </x14:dataValidation>
        <x14:dataValidation type="list" allowBlank="1" showInputMessage="1" showErrorMessage="1" xr:uid="{A6B21953-701C-401A-8E1D-95078CD0D5E6}">
          <x14:formula1>
            <xm:f>'Drop Downs'!$B$1:$B$3</xm:f>
          </x14:formula1>
          <xm:sqref>E1:E1048576 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7CDD-48CF-41B4-ACE4-55140678ABC4}">
  <dimension ref="A1:B3"/>
  <sheetViews>
    <sheetView workbookViewId="0">
      <selection activeCell="C3" sqref="C3"/>
    </sheetView>
  </sheetViews>
  <sheetFormatPr defaultRowHeight="14.5" x14ac:dyDescent="0.35"/>
  <cols>
    <col min="1" max="1" width="11.1796875" bestFit="1" customWidth="1"/>
  </cols>
  <sheetData>
    <row r="1" spans="1:2" x14ac:dyDescent="0.35">
      <c r="A1" t="s">
        <v>5</v>
      </c>
      <c r="B1" t="s">
        <v>8</v>
      </c>
    </row>
    <row r="2" spans="1:2" x14ac:dyDescent="0.35">
      <c r="A2" t="s">
        <v>6</v>
      </c>
      <c r="B2" t="s">
        <v>9</v>
      </c>
    </row>
    <row r="3" spans="1:2" x14ac:dyDescent="0.35">
      <c r="A3" t="s">
        <v>7</v>
      </c>
      <c r="B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Tree Replacements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Kenney</dc:creator>
  <cp:lastModifiedBy>Milton Orellana</cp:lastModifiedBy>
  <cp:lastPrinted>2024-11-25T21:13:55Z</cp:lastPrinted>
  <dcterms:created xsi:type="dcterms:W3CDTF">2024-05-31T22:17:11Z</dcterms:created>
  <dcterms:modified xsi:type="dcterms:W3CDTF">2024-11-25T21:14:58Z</dcterms:modified>
</cp:coreProperties>
</file>